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20" windowHeight="11020"/>
  </bookViews>
  <sheets>
    <sheet name="без учета счетов бюджета (2)" sheetId="1" r:id="rId1"/>
  </sheets>
  <definedNames>
    <definedName name="_xlnm.Print_Titles" localSheetId="0">'без учета счетов бюджета (2)'!$16:$17</definedName>
    <definedName name="_xlnm.Print_Area" localSheetId="0">'без учета счетов бюджета (2)'!$A$1:$F$133</definedName>
  </definedNames>
  <calcPr calcId="125725"/>
</workbook>
</file>

<file path=xl/calcChain.xml><?xml version="1.0" encoding="utf-8"?>
<calcChain xmlns="http://schemas.openxmlformats.org/spreadsheetml/2006/main">
  <c r="F22" i="1"/>
  <c r="F52" l="1"/>
  <c r="F104" l="1"/>
  <c r="F109" l="1"/>
  <c r="F101"/>
  <c r="F95"/>
  <c r="F73"/>
  <c r="F85"/>
  <c r="F126"/>
  <c r="F46"/>
  <c r="F49"/>
  <c r="F24"/>
  <c r="F90"/>
  <c r="F34"/>
  <c r="F43" l="1"/>
  <c r="F88"/>
  <c r="F120"/>
  <c r="F123" l="1"/>
  <c r="F125"/>
  <c r="F117"/>
  <c r="F113"/>
  <c r="F97"/>
  <c r="F80"/>
  <c r="F56"/>
  <c r="F62"/>
  <c r="F69"/>
  <c r="F66"/>
  <c r="F112" l="1"/>
  <c r="F28"/>
  <c r="F131"/>
  <c r="F130" s="1"/>
  <c r="F115"/>
  <c r="F83"/>
  <c r="F72" s="1"/>
  <c r="F64"/>
  <c r="F55" s="1"/>
  <c r="F40"/>
  <c r="F37"/>
  <c r="F31"/>
  <c r="F27" l="1"/>
  <c r="F21"/>
  <c r="F20" s="1"/>
  <c r="F19" l="1"/>
  <c r="F133" s="1"/>
</calcChain>
</file>

<file path=xl/sharedStrings.xml><?xml version="1.0" encoding="utf-8"?>
<sst xmlns="http://schemas.openxmlformats.org/spreadsheetml/2006/main" count="378" uniqueCount="134">
  <si>
    <t>Р А С П Р Е Д Е Л Е Н И Е</t>
  </si>
  <si>
    <t>бюджетных ассигнований по целевым статьям</t>
  </si>
  <si>
    <t>(муниципальным программам и непрограммным направлениям деятельности),</t>
  </si>
  <si>
    <t xml:space="preserve">группам видов расходов, разделам, подразделам классификации расходов бюджета </t>
  </si>
  <si>
    <t>Наименование показателя</t>
  </si>
  <si>
    <t>ЦС</t>
  </si>
  <si>
    <t>ВР</t>
  </si>
  <si>
    <t>Рз</t>
  </si>
  <si>
    <t>ПР</t>
  </si>
  <si>
    <t>Закупка товаров, работ и услуг для обеспечения государственных (муниципальных) нужд</t>
  </si>
  <si>
    <t>200</t>
  </si>
  <si>
    <t>05</t>
  </si>
  <si>
    <t>03</t>
  </si>
  <si>
    <t>02</t>
  </si>
  <si>
    <t>Комплекс процессных мероприятий «Безопасность жизнедеятельности поселения»</t>
  </si>
  <si>
    <t>Осуществление мероприятий в области обеспечения первичных мер пожарной безопасности</t>
  </si>
  <si>
    <t>10</t>
  </si>
  <si>
    <t xml:space="preserve">Осуществление целевых мероприятий в отношении автомобильных дорог общего пользования местного значения </t>
  </si>
  <si>
    <t>04</t>
  </si>
  <si>
    <t>09</t>
  </si>
  <si>
    <t>Капитальный ремонт и ремонт автомобильных дорог общего пользования местного значения 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</si>
  <si>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</si>
  <si>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</si>
  <si>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</si>
  <si>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Осуществление целевых мероприятий в отношении автомобильных дорог общего пользования местного значения</t>
  </si>
  <si>
    <t>Иные бюджетные ассигнования</t>
  </si>
  <si>
    <t>01</t>
  </si>
  <si>
    <t>11</t>
  </si>
  <si>
    <t>Комплекс процессных мероприятий "Благоустройство территории поселения"</t>
  </si>
  <si>
    <t>Озеленение территорий</t>
  </si>
  <si>
    <t>Организация ритуальных услуг и содержание мест захоронения</t>
  </si>
  <si>
    <t>Прочие мероприятия по благоустройству территории поселения</t>
  </si>
  <si>
    <t>Комплекс процессных мероприятий "Обеспечение деятельности  администрации"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</si>
  <si>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</si>
  <si>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</si>
  <si>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</si>
  <si>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</si>
  <si>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Глава местной администрации (исполнительно - распорядительного органа муниципального образования)</t>
  </si>
  <si>
    <t>Резервные фонды местных администраций</t>
  </si>
  <si>
    <t>Содержание имущества казны</t>
  </si>
  <si>
    <t>13</t>
  </si>
  <si>
    <t>Выполнение других общегосударственных обязательств поселения</t>
  </si>
  <si>
    <t>Комплекс процессных мероприятий "Развитие жилищной и коммунальной инфраструктуры"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</si>
  <si>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</si>
  <si>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Мероприятия в области коммунального хозяйства</t>
  </si>
  <si>
    <t>А140726520</t>
  </si>
  <si>
    <t>Снос аварийного жилищного фонда</t>
  </si>
  <si>
    <t>Комплекс процессных мероприятий "Развитие на территории поселения физической культуры и массового спорта"</t>
  </si>
  <si>
    <t>Содержание и обеспечение деятельности организации физической культуры и спорта</t>
  </si>
  <si>
    <t xml:space="preserve">Пенсии за выслугу лет лицам, замещавшим должности муниципальной службы </t>
  </si>
  <si>
    <t>Социальное обеспечение и иные выплаты населению</t>
  </si>
  <si>
    <t>300</t>
  </si>
  <si>
    <t>Условно утверждаемые расходы</t>
  </si>
  <si>
    <t>9990026150</t>
  </si>
  <si>
    <t>ИТОГО РАСХОДОВ</t>
  </si>
  <si>
    <t>Организация сбора и вывоза бытовых отходов и мусора</t>
  </si>
  <si>
    <t xml:space="preserve">Формирование системы документов территориального планирования </t>
  </si>
  <si>
    <t>12</t>
  </si>
  <si>
    <t>Непрограммные расходы</t>
  </si>
  <si>
    <t>9990000000</t>
  </si>
  <si>
    <t>Организация освещения улиц в населенных пунктах поселения</t>
  </si>
  <si>
    <t>С140526800</t>
  </si>
  <si>
    <t>С140526810</t>
  </si>
  <si>
    <t>С140626070</t>
  </si>
  <si>
    <t>С140626110</t>
  </si>
  <si>
    <t>С140726530</t>
  </si>
  <si>
    <t>С140800000</t>
  </si>
  <si>
    <t>С140826130</t>
  </si>
  <si>
    <t xml:space="preserve">Кокшамарского сельского поселения Звениговского муниципального района Республики Марий Эл </t>
  </si>
  <si>
    <t>Муниципальная программа «Развитие территории Кокшамарского сельского поселения Звениговского района Республики Марий Эл на 2022-2030 годы»</t>
  </si>
  <si>
    <t>В101012010</t>
  </si>
  <si>
    <t>В101000000</t>
  </si>
  <si>
    <t>В140726520</t>
  </si>
  <si>
    <t>В140726500</t>
  </si>
  <si>
    <t>В140700000</t>
  </si>
  <si>
    <t>В140626080</t>
  </si>
  <si>
    <t>В140626050</t>
  </si>
  <si>
    <t>В140626030</t>
  </si>
  <si>
    <t>В140626020</t>
  </si>
  <si>
    <t>В140600000</t>
  </si>
  <si>
    <t>В140526850</t>
  </si>
  <si>
    <t>В140526830</t>
  </si>
  <si>
    <t>В140526820</t>
  </si>
  <si>
    <t>В140526800</t>
  </si>
  <si>
    <t>В140500000</t>
  </si>
  <si>
    <t>В140426730</t>
  </si>
  <si>
    <t>В140426711</t>
  </si>
  <si>
    <t>В140426710</t>
  </si>
  <si>
    <t>В140426701</t>
  </si>
  <si>
    <t>В140426700</t>
  </si>
  <si>
    <t>В140400000</t>
  </si>
  <si>
    <t>В100000000</t>
  </si>
  <si>
    <t>В140626110</t>
  </si>
  <si>
    <t>В140426600</t>
  </si>
  <si>
    <t>В1404S0250</t>
  </si>
  <si>
    <t>Реализация проектов и программ развития территорий муниципальных образований в Республике Марий Эл, основанных на местных инициативах ( Ремонт автомобильной дороги по ул.Фермеров  в дер. Уржумка) за счет средств инициативных платежей</t>
  </si>
  <si>
    <t>В1201И0017</t>
  </si>
  <si>
    <t xml:space="preserve">Реализация проектов и программ развития территорий муниципальных образований в Республике Марий Эл, основанных на местных инициативах ( Ремонт автомобильной дороги по ул.Фермеров  в дер. Уржумка)  </t>
  </si>
  <si>
    <t>В1201S0017</t>
  </si>
  <si>
    <t>В120100000</t>
  </si>
  <si>
    <t>В140426731</t>
  </si>
  <si>
    <t>В140426732</t>
  </si>
  <si>
    <t>Расчистка автомобильных дорог общего пользования от снега и мусора за счет финансовой помощи из бюджета Звениговского района</t>
  </si>
  <si>
    <t>Ремонт автомобильных дорог общего пользования за счет финансовой помощи из бюджета Звениговского района</t>
  </si>
  <si>
    <t>В140651180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</si>
  <si>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</si>
  <si>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Муниципальный проект "Реализация проектов и программ развития территорий поселения, основанных на местных инициативах"</t>
  </si>
  <si>
    <t>(тыс.рублей)</t>
  </si>
  <si>
    <t>Пенсионное обеспечение</t>
  </si>
  <si>
    <t>В140626060</t>
  </si>
  <si>
    <t>Оценка недвижимости, признание прав и регулирование отношений по муниципальной собственности</t>
  </si>
  <si>
    <t>В140626090</t>
  </si>
  <si>
    <t>Мероприятия по землеустройству и землепользованию</t>
  </si>
  <si>
    <t>07</t>
  </si>
  <si>
    <t>Обеспечение подготовки и проведение муниципальных выборов</t>
  </si>
  <si>
    <t>В140626170</t>
  </si>
  <si>
    <t>В140655490</t>
  </si>
  <si>
    <t>Поощрение за достижение показателей деятельности органов исполнительной власти субъектов Российской Федерации</t>
  </si>
  <si>
    <t>Приложение № 6</t>
  </si>
  <si>
    <t>к Решению Собрания депутатов Кокшамарского сельского поселения Звениговского муниципального района Республики Марий Эл</t>
  </si>
  <si>
    <t>240</t>
  </si>
  <si>
    <t>Иные закупки товаров, работ и услуг для обеспечения государственных (муниципальных) нужд</t>
  </si>
  <si>
    <t>830</t>
  </si>
  <si>
    <t>850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</si>
  <si>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</si>
  <si>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</si>
  <si>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120</t>
  </si>
  <si>
    <t>Расходы на выплаты персоналу государственных (муниципальных) органов</t>
  </si>
  <si>
    <t>310</t>
  </si>
  <si>
    <t>Публичные нормативные социальные выплаты гражданам</t>
  </si>
  <si>
    <t>"Об исполнении бюджета                                                                                                                                                                                                                                                                        Кокшамарского сельского поселения Звениговского муниципального района Республики Марий Эл  за 2025 год"</t>
  </si>
  <si>
    <t>2025 год</t>
  </si>
  <si>
    <t xml:space="preserve">за 2025 год </t>
  </si>
  <si>
    <t xml:space="preserve">                             от " 28 "  мая  2026 года № 86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</si>
</sst>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7">
    <font>
      <sz val="11"/>
      <name val="Calibri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3">
      <alignment vertical="top" wrapText="1"/>
    </xf>
  </cellStyleXfs>
  <cellXfs count="55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49" fontId="2" fillId="2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49" fontId="1" fillId="3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justify" vertical="center"/>
    </xf>
    <xf numFmtId="49" fontId="1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3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49" fontId="3" fillId="3" borderId="0" xfId="0" applyNumberFormat="1" applyFont="1" applyFill="1" applyAlignment="1">
      <alignment horizontal="left" vertical="center" wrapText="1"/>
    </xf>
    <xf numFmtId="0" fontId="3" fillId="3" borderId="0" xfId="0" applyFont="1" applyFill="1" applyAlignment="1">
      <alignment horizontal="justify" vertical="center" wrapText="1"/>
    </xf>
    <xf numFmtId="49" fontId="4" fillId="0" borderId="0" xfId="0" applyNumberFormat="1" applyFont="1" applyAlignment="1">
      <alignment horizontal="center" vertical="center" shrinkToFit="1"/>
    </xf>
    <xf numFmtId="49" fontId="3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 shrinkToFit="1"/>
    </xf>
    <xf numFmtId="0" fontId="4" fillId="0" borderId="0" xfId="1" applyFont="1" applyBorder="1" applyAlignment="1">
      <alignment horizontal="justify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165" fontId="1" fillId="5" borderId="0" xfId="0" applyNumberFormat="1" applyFont="1" applyFill="1" applyAlignment="1">
      <alignment horizontal="center" vertical="center" shrinkToFit="1"/>
    </xf>
    <xf numFmtId="164" fontId="2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 vertical="center" shrinkToFit="1"/>
    </xf>
    <xf numFmtId="0" fontId="4" fillId="5" borderId="0" xfId="0" applyFont="1" applyFill="1" applyAlignment="1">
      <alignment horizontal="justify" vertical="center" wrapText="1"/>
    </xf>
    <xf numFmtId="1" fontId="4" fillId="5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justify" vertical="center" wrapText="1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5" borderId="0" xfId="0" applyFont="1" applyFill="1" applyAlignment="1">
      <alignment horizontal="justify" vertical="top" wrapText="1"/>
    </xf>
    <xf numFmtId="49" fontId="2" fillId="2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2">
    <cellStyle name="xl61" xfId="1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3"/>
  <sheetViews>
    <sheetView tabSelected="1" workbookViewId="0">
      <selection activeCell="B4" sqref="B4:F4"/>
    </sheetView>
  </sheetViews>
  <sheetFormatPr defaultColWidth="9.1796875" defaultRowHeight="14.5"/>
  <cols>
    <col min="1" max="1" width="77.453125" customWidth="1"/>
    <col min="2" max="2" width="16.81640625" customWidth="1"/>
    <col min="3" max="3" width="7.81640625" customWidth="1"/>
    <col min="4" max="4" width="6.81640625" customWidth="1"/>
    <col min="5" max="5" width="7" customWidth="1"/>
    <col min="6" max="6" width="23.7265625" customWidth="1"/>
  </cols>
  <sheetData>
    <row r="1" spans="1:8" ht="18.75" customHeight="1">
      <c r="A1" s="51" t="s">
        <v>118</v>
      </c>
      <c r="B1" s="51"/>
      <c r="C1" s="51"/>
      <c r="D1" s="51"/>
      <c r="E1" s="51"/>
      <c r="F1" s="51"/>
    </row>
    <row r="2" spans="1:8" ht="48" customHeight="1">
      <c r="A2" s="1"/>
      <c r="B2" s="53" t="s">
        <v>119</v>
      </c>
      <c r="C2" s="53"/>
      <c r="D2" s="53"/>
      <c r="E2" s="53"/>
      <c r="F2" s="53"/>
    </row>
    <row r="3" spans="1:8" ht="50.25" customHeight="1">
      <c r="A3" s="1"/>
      <c r="B3" s="53" t="s">
        <v>130</v>
      </c>
      <c r="C3" s="53"/>
      <c r="D3" s="53"/>
      <c r="E3" s="53"/>
      <c r="F3" s="53"/>
    </row>
    <row r="4" spans="1:8" ht="18.75" customHeight="1">
      <c r="A4" s="1"/>
      <c r="B4" s="54" t="s">
        <v>133</v>
      </c>
      <c r="C4" s="54"/>
      <c r="D4" s="54"/>
      <c r="E4" s="54"/>
      <c r="F4" s="54"/>
    </row>
    <row r="5" spans="1:8" ht="18.75" hidden="1" customHeight="1">
      <c r="A5" s="1"/>
      <c r="B5" s="51"/>
      <c r="C5" s="51"/>
      <c r="D5" s="51"/>
      <c r="E5" s="51"/>
      <c r="F5" s="51"/>
    </row>
    <row r="6" spans="1:8" ht="18.75" hidden="1" customHeight="1">
      <c r="A6" s="1"/>
      <c r="B6" s="51"/>
      <c r="C6" s="51"/>
      <c r="D6" s="51"/>
      <c r="E6" s="51"/>
      <c r="F6" s="51"/>
    </row>
    <row r="7" spans="1:8" ht="18.75" hidden="1" customHeight="1">
      <c r="A7" s="1"/>
      <c r="B7" s="51"/>
      <c r="C7" s="51"/>
      <c r="D7" s="51"/>
      <c r="E7" s="51"/>
      <c r="F7" s="51"/>
    </row>
    <row r="8" spans="1:8" ht="18">
      <c r="A8" s="1"/>
      <c r="B8" s="1"/>
      <c r="C8" s="1"/>
      <c r="D8" s="1"/>
      <c r="E8" s="52"/>
      <c r="F8" s="52"/>
      <c r="G8" s="41"/>
      <c r="H8" s="41"/>
    </row>
    <row r="9" spans="1:8" ht="18.75" customHeight="1">
      <c r="A9" s="45" t="s">
        <v>0</v>
      </c>
      <c r="B9" s="45"/>
      <c r="C9" s="45"/>
      <c r="D9" s="45"/>
      <c r="E9" s="45"/>
      <c r="F9" s="45"/>
    </row>
    <row r="10" spans="1:8" ht="18.75" customHeight="1">
      <c r="A10" s="45" t="s">
        <v>1</v>
      </c>
      <c r="B10" s="45"/>
      <c r="C10" s="45"/>
      <c r="D10" s="45"/>
      <c r="E10" s="45"/>
      <c r="F10" s="45"/>
    </row>
    <row r="11" spans="1:8" ht="15.75" customHeight="1">
      <c r="A11" s="45" t="s">
        <v>2</v>
      </c>
      <c r="B11" s="45"/>
      <c r="C11" s="45"/>
      <c r="D11" s="45"/>
      <c r="E11" s="45"/>
      <c r="F11" s="45"/>
    </row>
    <row r="12" spans="1:8" ht="18.75" customHeight="1">
      <c r="A12" s="50" t="s">
        <v>3</v>
      </c>
      <c r="B12" s="50"/>
      <c r="C12" s="50"/>
      <c r="D12" s="50"/>
      <c r="E12" s="50"/>
      <c r="F12" s="50"/>
    </row>
    <row r="13" spans="1:8" ht="20.25" customHeight="1">
      <c r="A13" s="50" t="s">
        <v>68</v>
      </c>
      <c r="B13" s="50"/>
      <c r="C13" s="50"/>
      <c r="D13" s="50"/>
      <c r="E13" s="50"/>
      <c r="F13" s="50"/>
    </row>
    <row r="14" spans="1:8" s="2" customFormat="1" ht="20.25" customHeight="1">
      <c r="A14" s="50" t="s">
        <v>132</v>
      </c>
      <c r="B14" s="50"/>
      <c r="C14" s="50"/>
      <c r="D14" s="50"/>
      <c r="E14" s="50"/>
      <c r="F14" s="50"/>
    </row>
    <row r="15" spans="1:8" ht="22.5" customHeight="1">
      <c r="A15" s="48" t="s">
        <v>107</v>
      </c>
      <c r="B15" s="49"/>
      <c r="C15" s="49"/>
      <c r="D15" s="49"/>
      <c r="E15" s="49"/>
      <c r="F15" s="49"/>
    </row>
    <row r="16" spans="1:8" ht="26.25" customHeight="1">
      <c r="A16" s="46" t="s">
        <v>4</v>
      </c>
      <c r="B16" s="46" t="s">
        <v>5</v>
      </c>
      <c r="C16" s="46" t="s">
        <v>6</v>
      </c>
      <c r="D16" s="46" t="s">
        <v>7</v>
      </c>
      <c r="E16" s="46" t="s">
        <v>8</v>
      </c>
      <c r="F16" s="46" t="s">
        <v>131</v>
      </c>
    </row>
    <row r="17" spans="1:6">
      <c r="A17" s="47"/>
      <c r="B17" s="47"/>
      <c r="C17" s="47"/>
      <c r="D17" s="47"/>
      <c r="E17" s="47"/>
      <c r="F17" s="47"/>
    </row>
    <row r="18" spans="1:6" ht="18">
      <c r="A18" s="40">
        <v>1</v>
      </c>
      <c r="B18" s="40">
        <v>2</v>
      </c>
      <c r="C18" s="40">
        <v>3</v>
      </c>
      <c r="D18" s="40">
        <v>4</v>
      </c>
      <c r="E18" s="40">
        <v>5</v>
      </c>
      <c r="F18" s="40">
        <v>6</v>
      </c>
    </row>
    <row r="19" spans="1:6" ht="62.25" customHeight="1">
      <c r="A19" s="3" t="s">
        <v>69</v>
      </c>
      <c r="B19" s="4" t="s">
        <v>91</v>
      </c>
      <c r="C19" s="5"/>
      <c r="D19" s="5"/>
      <c r="E19" s="5"/>
      <c r="F19" s="31">
        <f>F20+F27+F55+F72+F112+F123+F125+F131</f>
        <v>15284.237450000002</v>
      </c>
    </row>
    <row r="20" spans="1:6" ht="56.25" customHeight="1">
      <c r="A20" s="6" t="s">
        <v>106</v>
      </c>
      <c r="B20" s="7" t="s">
        <v>99</v>
      </c>
      <c r="C20" s="5"/>
      <c r="D20" s="8"/>
      <c r="E20" s="8"/>
      <c r="F20" s="31">
        <f>F21+F24</f>
        <v>1669</v>
      </c>
    </row>
    <row r="21" spans="1:6" ht="99" customHeight="1">
      <c r="A21" s="35" t="s">
        <v>95</v>
      </c>
      <c r="B21" s="36" t="s">
        <v>96</v>
      </c>
      <c r="C21" s="4"/>
      <c r="D21" s="8"/>
      <c r="E21" s="8"/>
      <c r="F21" s="32">
        <f>F22</f>
        <v>222.2</v>
      </c>
    </row>
    <row r="22" spans="1:6" ht="36">
      <c r="A22" s="10" t="s">
        <v>9</v>
      </c>
      <c r="B22" s="36" t="s">
        <v>96</v>
      </c>
      <c r="C22" s="4" t="s">
        <v>10</v>
      </c>
      <c r="F22" s="32">
        <f>F23</f>
        <v>222.2</v>
      </c>
    </row>
    <row r="23" spans="1:6" ht="36">
      <c r="A23" s="10" t="s">
        <v>121</v>
      </c>
      <c r="B23" s="36" t="s">
        <v>96</v>
      </c>
      <c r="C23" s="4" t="s">
        <v>120</v>
      </c>
      <c r="D23" s="8" t="s">
        <v>18</v>
      </c>
      <c r="E23" s="8" t="s">
        <v>57</v>
      </c>
      <c r="F23" s="32">
        <v>222.2</v>
      </c>
    </row>
    <row r="24" spans="1:6" ht="80.25" customHeight="1">
      <c r="A24" s="35" t="s">
        <v>97</v>
      </c>
      <c r="B24" s="36" t="s">
        <v>98</v>
      </c>
      <c r="C24" s="4"/>
      <c r="D24" s="8"/>
      <c r="E24" s="8"/>
      <c r="F24" s="32">
        <f>F25</f>
        <v>1446.8</v>
      </c>
    </row>
    <row r="25" spans="1:6" ht="36">
      <c r="A25" s="10" t="s">
        <v>9</v>
      </c>
      <c r="B25" s="36" t="s">
        <v>98</v>
      </c>
      <c r="C25" s="4" t="s">
        <v>10</v>
      </c>
      <c r="D25" s="8"/>
      <c r="E25" s="8"/>
      <c r="F25" s="32">
        <v>1446.8</v>
      </c>
    </row>
    <row r="26" spans="1:6" ht="45.75" customHeight="1">
      <c r="A26" s="10" t="s">
        <v>121</v>
      </c>
      <c r="B26" s="36" t="s">
        <v>98</v>
      </c>
      <c r="C26" s="4" t="s">
        <v>120</v>
      </c>
      <c r="D26" s="8" t="s">
        <v>18</v>
      </c>
      <c r="E26" s="8" t="s">
        <v>57</v>
      </c>
      <c r="F26" s="32">
        <v>1446.8</v>
      </c>
    </row>
    <row r="27" spans="1:6" ht="42.75" customHeight="1">
      <c r="A27" s="24" t="s">
        <v>14</v>
      </c>
      <c r="B27" s="8" t="s">
        <v>90</v>
      </c>
      <c r="C27" s="5"/>
      <c r="D27" s="5"/>
      <c r="E27" s="5"/>
      <c r="F27" s="31">
        <f>F28+F31+F37+F43+F34+F40+F52</f>
        <v>4977.2376000000004</v>
      </c>
    </row>
    <row r="28" spans="1:6" ht="36">
      <c r="A28" s="9" t="s">
        <v>15</v>
      </c>
      <c r="B28" s="8" t="s">
        <v>93</v>
      </c>
      <c r="C28" s="5"/>
      <c r="D28" s="5"/>
      <c r="E28" s="5"/>
      <c r="F28" s="31">
        <f>F29</f>
        <v>50</v>
      </c>
    </row>
    <row r="29" spans="1:6" ht="36">
      <c r="A29" s="9" t="s">
        <v>9</v>
      </c>
      <c r="B29" s="8" t="s">
        <v>93</v>
      </c>
      <c r="C29" s="7" t="s">
        <v>10</v>
      </c>
      <c r="D29" s="7"/>
      <c r="E29" s="7"/>
      <c r="F29" s="31">
        <v>50</v>
      </c>
    </row>
    <row r="30" spans="1:6" ht="36">
      <c r="A30" s="10" t="s">
        <v>121</v>
      </c>
      <c r="B30" s="8" t="s">
        <v>93</v>
      </c>
      <c r="C30" s="7" t="s">
        <v>120</v>
      </c>
      <c r="D30" s="7" t="s">
        <v>12</v>
      </c>
      <c r="E30" s="7" t="s">
        <v>16</v>
      </c>
      <c r="F30" s="31">
        <v>50</v>
      </c>
    </row>
    <row r="31" spans="1:6" ht="43.5" customHeight="1">
      <c r="A31" s="12" t="s">
        <v>17</v>
      </c>
      <c r="B31" s="8" t="s">
        <v>89</v>
      </c>
      <c r="C31" s="5"/>
      <c r="D31" s="5"/>
      <c r="E31" s="5"/>
      <c r="F31" s="31">
        <f>F32</f>
        <v>572.80899999999997</v>
      </c>
    </row>
    <row r="32" spans="1:6" ht="55.5" customHeight="1">
      <c r="A32" s="9" t="s">
        <v>9</v>
      </c>
      <c r="B32" s="8" t="s">
        <v>89</v>
      </c>
      <c r="C32" s="5">
        <v>200</v>
      </c>
      <c r="D32" s="13"/>
      <c r="E32" s="13"/>
      <c r="F32" s="31">
        <v>572.80899999999997</v>
      </c>
    </row>
    <row r="33" spans="1:6" ht="45" customHeight="1">
      <c r="A33" s="10" t="s">
        <v>121</v>
      </c>
      <c r="B33" s="8" t="s">
        <v>89</v>
      </c>
      <c r="C33" s="5">
        <v>240</v>
      </c>
      <c r="D33" s="13" t="s">
        <v>18</v>
      </c>
      <c r="E33" s="13" t="s">
        <v>19</v>
      </c>
      <c r="F33" s="31">
        <v>572.80899999999997</v>
      </c>
    </row>
    <row r="34" spans="1:6" ht="55.5" customHeight="1">
      <c r="A34" s="12" t="s">
        <v>22</v>
      </c>
      <c r="B34" s="8" t="s">
        <v>88</v>
      </c>
      <c r="C34" s="5"/>
      <c r="D34" s="13"/>
      <c r="E34" s="13"/>
      <c r="F34" s="31">
        <f>F35</f>
        <v>13.727</v>
      </c>
    </row>
    <row r="35" spans="1:6" ht="55.5" customHeight="1">
      <c r="A35" s="9" t="s">
        <v>9</v>
      </c>
      <c r="B35" s="8" t="s">
        <v>88</v>
      </c>
      <c r="C35" s="5">
        <v>200</v>
      </c>
      <c r="D35" s="13"/>
      <c r="E35" s="13"/>
      <c r="F35" s="31">
        <v>13.727</v>
      </c>
    </row>
    <row r="36" spans="1:6" ht="38.25" customHeight="1">
      <c r="A36" s="10" t="s">
        <v>121</v>
      </c>
      <c r="B36" s="8" t="s">
        <v>88</v>
      </c>
      <c r="C36" s="5">
        <v>240</v>
      </c>
      <c r="D36" s="13" t="s">
        <v>18</v>
      </c>
      <c r="E36" s="13" t="s">
        <v>19</v>
      </c>
      <c r="F36" s="31">
        <v>13.727</v>
      </c>
    </row>
    <row r="37" spans="1:6" ht="54">
      <c r="A37" s="12" t="s">
        <v>20</v>
      </c>
      <c r="B37" s="8" t="s">
        <v>87</v>
      </c>
      <c r="C37" s="5"/>
      <c r="D37" s="5"/>
      <c r="E37" s="5"/>
      <c r="F37" s="31">
        <f>F38</f>
        <v>368.291</v>
      </c>
    </row>
    <row r="38" spans="1:6" ht="36">
      <c r="A38" s="9" t="s">
        <v>9</v>
      </c>
      <c r="B38" s="8" t="s">
        <v>87</v>
      </c>
      <c r="C38" s="5">
        <v>200</v>
      </c>
      <c r="D38" s="13"/>
      <c r="E38" s="13"/>
      <c r="F38" s="31">
        <v>368.291</v>
      </c>
    </row>
    <row r="39" spans="1:6" ht="36">
      <c r="A39" s="10" t="s">
        <v>121</v>
      </c>
      <c r="B39" s="8" t="s">
        <v>87</v>
      </c>
      <c r="C39" s="5">
        <v>240</v>
      </c>
      <c r="D39" s="13" t="s">
        <v>18</v>
      </c>
      <c r="E39" s="13" t="s">
        <v>19</v>
      </c>
      <c r="F39" s="31">
        <v>368.291</v>
      </c>
    </row>
    <row r="40" spans="1:6" ht="54" customHeight="1">
      <c r="A40" s="12" t="s">
        <v>23</v>
      </c>
      <c r="B40" s="8" t="s">
        <v>86</v>
      </c>
      <c r="C40" s="5"/>
      <c r="D40" s="13"/>
      <c r="E40" s="13"/>
      <c r="F40" s="31">
        <f>F41</f>
        <v>80.941000000000003</v>
      </c>
    </row>
    <row r="41" spans="1:6" ht="48" customHeight="1">
      <c r="A41" s="9" t="s">
        <v>9</v>
      </c>
      <c r="B41" s="8" t="s">
        <v>86</v>
      </c>
      <c r="C41" s="5">
        <v>200</v>
      </c>
      <c r="D41" s="13"/>
      <c r="E41" s="13"/>
      <c r="F41" s="31">
        <v>80.941000000000003</v>
      </c>
    </row>
    <row r="42" spans="1:6" ht="42" customHeight="1">
      <c r="A42" s="10" t="s">
        <v>121</v>
      </c>
      <c r="B42" s="8" t="s">
        <v>86</v>
      </c>
      <c r="C42" s="5">
        <v>240</v>
      </c>
      <c r="D42" s="13" t="s">
        <v>18</v>
      </c>
      <c r="E42" s="13" t="s">
        <v>19</v>
      </c>
      <c r="F42" s="31">
        <v>80.941000000000003</v>
      </c>
    </row>
    <row r="43" spans="1:6" ht="36">
      <c r="A43" s="12" t="s">
        <v>21</v>
      </c>
      <c r="B43" s="8" t="s">
        <v>85</v>
      </c>
      <c r="C43" s="5"/>
      <c r="D43" s="5"/>
      <c r="E43" s="5"/>
      <c r="F43" s="31">
        <f>F44+F46+F49</f>
        <v>3335.2366000000002</v>
      </c>
    </row>
    <row r="44" spans="1:6" ht="36">
      <c r="A44" s="9" t="s">
        <v>9</v>
      </c>
      <c r="B44" s="8" t="s">
        <v>85</v>
      </c>
      <c r="C44" s="5">
        <v>200</v>
      </c>
      <c r="D44" s="13"/>
      <c r="E44" s="13"/>
      <c r="F44" s="31">
        <v>61.936599999999999</v>
      </c>
    </row>
    <row r="45" spans="1:6" ht="36">
      <c r="A45" s="10" t="s">
        <v>121</v>
      </c>
      <c r="B45" s="8" t="s">
        <v>85</v>
      </c>
      <c r="C45" s="5">
        <v>240</v>
      </c>
      <c r="D45" s="13" t="s">
        <v>18</v>
      </c>
      <c r="E45" s="13" t="s">
        <v>19</v>
      </c>
      <c r="F45" s="31">
        <v>61.936599999999999</v>
      </c>
    </row>
    <row r="46" spans="1:6" ht="62.25" customHeight="1">
      <c r="A46" s="9" t="s">
        <v>102</v>
      </c>
      <c r="B46" s="8" t="s">
        <v>100</v>
      </c>
      <c r="C46" s="5"/>
      <c r="D46" s="13"/>
      <c r="E46" s="13"/>
      <c r="F46" s="31">
        <f>F47</f>
        <v>1421.8</v>
      </c>
    </row>
    <row r="47" spans="1:6" ht="36">
      <c r="A47" s="9" t="s">
        <v>9</v>
      </c>
      <c r="B47" s="8" t="s">
        <v>100</v>
      </c>
      <c r="C47" s="5">
        <v>200</v>
      </c>
      <c r="D47" s="13"/>
      <c r="E47" s="13"/>
      <c r="F47" s="31">
        <v>1421.8</v>
      </c>
    </row>
    <row r="48" spans="1:6" ht="36">
      <c r="A48" s="10" t="s">
        <v>121</v>
      </c>
      <c r="B48" s="8" t="s">
        <v>100</v>
      </c>
      <c r="C48" s="5">
        <v>240</v>
      </c>
      <c r="D48" s="13" t="s">
        <v>18</v>
      </c>
      <c r="E48" s="13" t="s">
        <v>19</v>
      </c>
      <c r="F48" s="31">
        <v>1421.8</v>
      </c>
    </row>
    <row r="49" spans="1:6" ht="47.25" customHeight="1">
      <c r="A49" s="37" t="s">
        <v>103</v>
      </c>
      <c r="B49" s="8" t="s">
        <v>101</v>
      </c>
      <c r="C49" s="5"/>
      <c r="D49" s="13"/>
      <c r="E49" s="13"/>
      <c r="F49" s="31">
        <f>F50</f>
        <v>1851.5</v>
      </c>
    </row>
    <row r="50" spans="1:6" ht="36">
      <c r="A50" s="9" t="s">
        <v>9</v>
      </c>
      <c r="B50" s="8" t="s">
        <v>101</v>
      </c>
      <c r="C50" s="5">
        <v>200</v>
      </c>
      <c r="D50" s="13"/>
      <c r="E50" s="13"/>
      <c r="F50" s="31">
        <v>1851.5</v>
      </c>
    </row>
    <row r="51" spans="1:6" ht="36">
      <c r="A51" s="10" t="s">
        <v>121</v>
      </c>
      <c r="B51" s="8" t="s">
        <v>101</v>
      </c>
      <c r="C51" s="5">
        <v>240</v>
      </c>
      <c r="D51" s="13" t="s">
        <v>18</v>
      </c>
      <c r="E51" s="13" t="s">
        <v>19</v>
      </c>
      <c r="F51" s="31">
        <v>1851.5</v>
      </c>
    </row>
    <row r="52" spans="1:6" ht="45.75" customHeight="1">
      <c r="A52" s="12" t="s">
        <v>24</v>
      </c>
      <c r="B52" s="34" t="s">
        <v>94</v>
      </c>
      <c r="C52" s="5"/>
      <c r="D52" s="13"/>
      <c r="E52" s="13"/>
      <c r="F52" s="31">
        <f>F53</f>
        <v>556.23299999999995</v>
      </c>
    </row>
    <row r="53" spans="1:6" ht="44.25" customHeight="1">
      <c r="A53" s="9" t="s">
        <v>9</v>
      </c>
      <c r="B53" s="34" t="s">
        <v>94</v>
      </c>
      <c r="C53" s="5">
        <v>200</v>
      </c>
      <c r="D53" s="13"/>
      <c r="E53" s="13"/>
      <c r="F53" s="31">
        <v>556.23299999999995</v>
      </c>
    </row>
    <row r="54" spans="1:6" ht="44.25" customHeight="1">
      <c r="A54" s="10" t="s">
        <v>121</v>
      </c>
      <c r="B54" s="34" t="s">
        <v>94</v>
      </c>
      <c r="C54" s="5">
        <v>240</v>
      </c>
      <c r="D54" s="13" t="s">
        <v>18</v>
      </c>
      <c r="E54" s="13" t="s">
        <v>19</v>
      </c>
      <c r="F54" s="31">
        <v>556.23299999999995</v>
      </c>
    </row>
    <row r="55" spans="1:6" ht="46.5" customHeight="1">
      <c r="A55" s="25" t="s">
        <v>28</v>
      </c>
      <c r="B55" s="8" t="s">
        <v>84</v>
      </c>
      <c r="C55" s="5"/>
      <c r="D55" s="5"/>
      <c r="E55" s="5"/>
      <c r="F55" s="31">
        <f>F56+F62+F64+F66+F69</f>
        <v>3576.0503100000005</v>
      </c>
    </row>
    <row r="56" spans="1:6" ht="24.75" customHeight="1">
      <c r="A56" s="14" t="s">
        <v>60</v>
      </c>
      <c r="B56" s="8" t="s">
        <v>83</v>
      </c>
      <c r="C56" s="5"/>
      <c r="D56" s="5"/>
      <c r="E56" s="5"/>
      <c r="F56" s="31">
        <f>F57+F59</f>
        <v>2057.7403100000001</v>
      </c>
    </row>
    <row r="57" spans="1:6" ht="42" customHeight="1">
      <c r="A57" s="9" t="s">
        <v>9</v>
      </c>
      <c r="B57" s="8" t="s">
        <v>83</v>
      </c>
      <c r="C57" s="15" t="s">
        <v>10</v>
      </c>
      <c r="D57" s="7"/>
      <c r="E57" s="7"/>
      <c r="F57" s="31">
        <v>1961.9749999999999</v>
      </c>
    </row>
    <row r="58" spans="1:6" ht="42" customHeight="1">
      <c r="A58" s="10" t="s">
        <v>121</v>
      </c>
      <c r="B58" s="8" t="s">
        <v>83</v>
      </c>
      <c r="C58" s="15" t="s">
        <v>120</v>
      </c>
      <c r="D58" s="7" t="s">
        <v>11</v>
      </c>
      <c r="E58" s="7" t="s">
        <v>12</v>
      </c>
      <c r="F58" s="31">
        <v>1961.9749999999999</v>
      </c>
    </row>
    <row r="59" spans="1:6" ht="23.25" customHeight="1">
      <c r="A59" s="9" t="s">
        <v>25</v>
      </c>
      <c r="B59" s="8" t="s">
        <v>61</v>
      </c>
      <c r="C59" s="27" t="s">
        <v>36</v>
      </c>
      <c r="D59" s="7"/>
      <c r="E59" s="7"/>
      <c r="F59" s="31">
        <v>95.765309999999999</v>
      </c>
    </row>
    <row r="60" spans="1:6" ht="47.25" customHeight="1">
      <c r="A60" s="44" t="s">
        <v>124</v>
      </c>
      <c r="B60" s="8" t="s">
        <v>61</v>
      </c>
      <c r="C60" s="15" t="s">
        <v>122</v>
      </c>
      <c r="D60" s="7" t="s">
        <v>11</v>
      </c>
      <c r="E60" s="7" t="s">
        <v>12</v>
      </c>
      <c r="F60" s="31">
        <v>95.351039999999998</v>
      </c>
    </row>
    <row r="61" spans="1:6" ht="27.75" customHeight="1">
      <c r="A61" s="44" t="s">
        <v>125</v>
      </c>
      <c r="B61" s="8" t="s">
        <v>61</v>
      </c>
      <c r="C61" s="15" t="s">
        <v>123</v>
      </c>
      <c r="D61" s="7" t="s">
        <v>11</v>
      </c>
      <c r="E61" s="7" t="s">
        <v>12</v>
      </c>
      <c r="F61" s="31">
        <v>0.41427000000000003</v>
      </c>
    </row>
    <row r="62" spans="1:6" ht="30" hidden="1" customHeight="1">
      <c r="A62" s="9" t="s">
        <v>29</v>
      </c>
      <c r="B62" s="8" t="s">
        <v>62</v>
      </c>
      <c r="C62" s="7"/>
      <c r="D62" s="7"/>
      <c r="E62" s="7"/>
      <c r="F62" s="30">
        <f>F63</f>
        <v>0</v>
      </c>
    </row>
    <row r="63" spans="1:6" ht="27" hidden="1" customHeight="1">
      <c r="A63" s="9" t="s">
        <v>9</v>
      </c>
      <c r="B63" s="8" t="s">
        <v>62</v>
      </c>
      <c r="C63" s="15" t="s">
        <v>10</v>
      </c>
      <c r="D63" s="7" t="s">
        <v>11</v>
      </c>
      <c r="E63" s="7" t="s">
        <v>12</v>
      </c>
      <c r="F63" s="30">
        <v>0</v>
      </c>
    </row>
    <row r="64" spans="1:6" ht="24" customHeight="1">
      <c r="A64" s="14" t="s">
        <v>30</v>
      </c>
      <c r="B64" s="8" t="s">
        <v>82</v>
      </c>
      <c r="C64" s="7"/>
      <c r="D64" s="7"/>
      <c r="E64" s="7"/>
      <c r="F64" s="31">
        <f>F65</f>
        <v>630.84</v>
      </c>
    </row>
    <row r="65" spans="1:6" ht="51" customHeight="1">
      <c r="A65" s="9" t="s">
        <v>9</v>
      </c>
      <c r="B65" s="8" t="s">
        <v>82</v>
      </c>
      <c r="C65" s="15" t="s">
        <v>10</v>
      </c>
      <c r="D65" s="7"/>
      <c r="E65" s="7"/>
      <c r="F65" s="31">
        <v>630.84</v>
      </c>
    </row>
    <row r="66" spans="1:6" ht="21.75" hidden="1" customHeight="1">
      <c r="A66" s="9" t="s">
        <v>55</v>
      </c>
      <c r="B66" s="26" t="s">
        <v>81</v>
      </c>
      <c r="C66" s="15"/>
      <c r="D66" s="7"/>
      <c r="E66" s="7"/>
      <c r="F66" s="30">
        <f>F67</f>
        <v>0</v>
      </c>
    </row>
    <row r="67" spans="1:6" ht="38.25" hidden="1" customHeight="1">
      <c r="A67" s="9" t="s">
        <v>9</v>
      </c>
      <c r="B67" s="26" t="s">
        <v>81</v>
      </c>
      <c r="C67" s="27" t="s">
        <v>10</v>
      </c>
      <c r="D67" s="28" t="s">
        <v>11</v>
      </c>
      <c r="E67" s="28" t="s">
        <v>12</v>
      </c>
      <c r="F67" s="30">
        <v>0</v>
      </c>
    </row>
    <row r="68" spans="1:6" ht="38.25" customHeight="1">
      <c r="A68" s="10" t="s">
        <v>121</v>
      </c>
      <c r="B68" s="8" t="s">
        <v>82</v>
      </c>
      <c r="C68" s="15" t="s">
        <v>120</v>
      </c>
      <c r="D68" s="7" t="s">
        <v>11</v>
      </c>
      <c r="E68" s="7" t="s">
        <v>12</v>
      </c>
      <c r="F68" s="31">
        <v>630.84</v>
      </c>
    </row>
    <row r="69" spans="1:6" ht="26.25" customHeight="1">
      <c r="A69" s="14" t="s">
        <v>31</v>
      </c>
      <c r="B69" s="8" t="s">
        <v>80</v>
      </c>
      <c r="C69" s="7"/>
      <c r="D69" s="7"/>
      <c r="E69" s="7"/>
      <c r="F69" s="31">
        <f>F70</f>
        <v>887.47</v>
      </c>
    </row>
    <row r="70" spans="1:6" ht="41.25" customHeight="1">
      <c r="A70" s="9" t="s">
        <v>9</v>
      </c>
      <c r="B70" s="8" t="s">
        <v>80</v>
      </c>
      <c r="C70" s="15" t="s">
        <v>10</v>
      </c>
      <c r="D70" s="7"/>
      <c r="E70" s="7"/>
      <c r="F70" s="31">
        <v>887.47</v>
      </c>
    </row>
    <row r="71" spans="1:6" ht="41.25" customHeight="1">
      <c r="A71" s="10" t="s">
        <v>121</v>
      </c>
      <c r="B71" s="8" t="s">
        <v>80</v>
      </c>
      <c r="C71" s="15" t="s">
        <v>120</v>
      </c>
      <c r="D71" s="7" t="s">
        <v>11</v>
      </c>
      <c r="E71" s="7" t="s">
        <v>12</v>
      </c>
      <c r="F71" s="31">
        <v>887.47</v>
      </c>
    </row>
    <row r="72" spans="1:6" ht="41.25" customHeight="1">
      <c r="A72" s="25" t="s">
        <v>32</v>
      </c>
      <c r="B72" s="8" t="s">
        <v>79</v>
      </c>
      <c r="C72" s="15"/>
      <c r="D72" s="7"/>
      <c r="E72" s="7"/>
      <c r="F72" s="31">
        <f>F73+F80+F83+F85+F90+F95+F97+F88+F101+F104+F109</f>
        <v>4139.8570200000004</v>
      </c>
    </row>
    <row r="73" spans="1:6" ht="24" customHeight="1">
      <c r="A73" s="10" t="s">
        <v>33</v>
      </c>
      <c r="B73" s="8" t="s">
        <v>78</v>
      </c>
      <c r="C73" s="7"/>
      <c r="D73" s="7"/>
      <c r="E73" s="7"/>
      <c r="F73" s="31">
        <f>F74+F76+F78</f>
        <v>2371.3048699999999</v>
      </c>
    </row>
    <row r="74" spans="1:6" ht="77.25" customHeight="1">
      <c r="A74" s="11" t="s">
        <v>34</v>
      </c>
      <c r="B74" s="8" t="s">
        <v>78</v>
      </c>
      <c r="C74" s="16" t="s">
        <v>35</v>
      </c>
      <c r="D74" s="7"/>
      <c r="E74" s="7"/>
      <c r="F74" s="31">
        <v>1969.4580699999999</v>
      </c>
    </row>
    <row r="75" spans="1:6" ht="45.75" customHeight="1">
      <c r="A75" s="44" t="s">
        <v>127</v>
      </c>
      <c r="B75" s="8" t="s">
        <v>78</v>
      </c>
      <c r="C75" s="16" t="s">
        <v>126</v>
      </c>
      <c r="D75" s="7" t="s">
        <v>26</v>
      </c>
      <c r="E75" s="7" t="s">
        <v>18</v>
      </c>
      <c r="F75" s="31">
        <v>1969.4580699999999</v>
      </c>
    </row>
    <row r="76" spans="1:6" ht="36">
      <c r="A76" s="11" t="s">
        <v>9</v>
      </c>
      <c r="B76" s="8" t="s">
        <v>78</v>
      </c>
      <c r="C76" s="15" t="s">
        <v>10</v>
      </c>
      <c r="D76" s="7"/>
      <c r="E76" s="7"/>
      <c r="F76" s="31">
        <v>398.88780000000003</v>
      </c>
    </row>
    <row r="77" spans="1:6" ht="36">
      <c r="A77" s="10" t="s">
        <v>121</v>
      </c>
      <c r="B77" s="8" t="s">
        <v>78</v>
      </c>
      <c r="C77" s="15" t="s">
        <v>120</v>
      </c>
      <c r="D77" s="7" t="s">
        <v>26</v>
      </c>
      <c r="E77" s="7" t="s">
        <v>18</v>
      </c>
      <c r="F77" s="31">
        <v>398.88780000000003</v>
      </c>
    </row>
    <row r="78" spans="1:6" ht="18">
      <c r="A78" s="17" t="s">
        <v>25</v>
      </c>
      <c r="B78" s="8" t="s">
        <v>78</v>
      </c>
      <c r="C78" s="15" t="s">
        <v>36</v>
      </c>
      <c r="D78" s="7"/>
      <c r="E78" s="7"/>
      <c r="F78" s="31">
        <v>2.9590000000000001</v>
      </c>
    </row>
    <row r="79" spans="1:6" ht="24" customHeight="1">
      <c r="A79" s="44" t="s">
        <v>125</v>
      </c>
      <c r="B79" s="8" t="s">
        <v>78</v>
      </c>
      <c r="C79" s="15" t="s">
        <v>123</v>
      </c>
      <c r="D79" s="7" t="s">
        <v>26</v>
      </c>
      <c r="E79" s="7" t="s">
        <v>18</v>
      </c>
      <c r="F79" s="31">
        <v>2.9590000000000001</v>
      </c>
    </row>
    <row r="80" spans="1:6" ht="49.5" customHeight="1">
      <c r="A80" s="9" t="s">
        <v>37</v>
      </c>
      <c r="B80" s="8" t="s">
        <v>77</v>
      </c>
      <c r="C80" s="18"/>
      <c r="D80" s="7"/>
      <c r="E80" s="7"/>
      <c r="F80" s="31">
        <f>F81</f>
        <v>928.14877000000001</v>
      </c>
    </row>
    <row r="81" spans="1:6" ht="85.5" customHeight="1">
      <c r="A81" s="11" t="s">
        <v>34</v>
      </c>
      <c r="B81" s="8" t="s">
        <v>77</v>
      </c>
      <c r="C81" s="16" t="s">
        <v>35</v>
      </c>
      <c r="D81" s="7"/>
      <c r="E81" s="7"/>
      <c r="F81" s="31">
        <v>928.14877000000001</v>
      </c>
    </row>
    <row r="82" spans="1:6" ht="44.25" customHeight="1">
      <c r="A82" s="44" t="s">
        <v>127</v>
      </c>
      <c r="B82" s="8" t="s">
        <v>77</v>
      </c>
      <c r="C82" s="16" t="s">
        <v>126</v>
      </c>
      <c r="D82" s="7" t="s">
        <v>26</v>
      </c>
      <c r="E82" s="7" t="s">
        <v>18</v>
      </c>
      <c r="F82" s="31">
        <v>928.14877000000001</v>
      </c>
    </row>
    <row r="83" spans="1:6" ht="30" hidden="1" customHeight="1">
      <c r="A83" s="14" t="s">
        <v>38</v>
      </c>
      <c r="B83" s="8" t="s">
        <v>76</v>
      </c>
      <c r="C83" s="7"/>
      <c r="D83" s="7"/>
      <c r="E83" s="7"/>
      <c r="F83" s="31">
        <f t="shared" ref="F83" si="0">F84</f>
        <v>0</v>
      </c>
    </row>
    <row r="84" spans="1:6" ht="25.5" hidden="1" customHeight="1">
      <c r="A84" s="17" t="s">
        <v>25</v>
      </c>
      <c r="B84" s="8" t="s">
        <v>76</v>
      </c>
      <c r="C84" s="15" t="s">
        <v>36</v>
      </c>
      <c r="D84" s="7" t="s">
        <v>26</v>
      </c>
      <c r="E84" s="7" t="s">
        <v>27</v>
      </c>
      <c r="F84" s="31">
        <v>0</v>
      </c>
    </row>
    <row r="85" spans="1:6" ht="42.75" customHeight="1">
      <c r="A85" s="42" t="s">
        <v>110</v>
      </c>
      <c r="B85" s="8" t="s">
        <v>109</v>
      </c>
      <c r="C85" s="15"/>
      <c r="D85" s="7"/>
      <c r="E85" s="7"/>
      <c r="F85" s="31">
        <f>F86</f>
        <v>1.5</v>
      </c>
    </row>
    <row r="86" spans="1:6" ht="45" customHeight="1">
      <c r="A86" s="11" t="s">
        <v>9</v>
      </c>
      <c r="B86" s="8" t="s">
        <v>109</v>
      </c>
      <c r="C86" s="15" t="s">
        <v>10</v>
      </c>
      <c r="D86" s="7"/>
      <c r="E86" s="7"/>
      <c r="F86" s="31">
        <v>1.5</v>
      </c>
    </row>
    <row r="87" spans="1:6" ht="44.25" customHeight="1">
      <c r="A87" s="10" t="s">
        <v>121</v>
      </c>
      <c r="B87" s="8" t="s">
        <v>109</v>
      </c>
      <c r="C87" s="15" t="s">
        <v>120</v>
      </c>
      <c r="D87" s="7" t="s">
        <v>26</v>
      </c>
      <c r="E87" s="7" t="s">
        <v>40</v>
      </c>
      <c r="F87" s="31">
        <v>1.5</v>
      </c>
    </row>
    <row r="88" spans="1:6" ht="20.25" hidden="1" customHeight="1">
      <c r="A88" s="29" t="s">
        <v>56</v>
      </c>
      <c r="B88" s="8" t="s">
        <v>63</v>
      </c>
      <c r="C88" s="15"/>
      <c r="D88" s="7"/>
      <c r="E88" s="7"/>
      <c r="F88" s="30">
        <f>F89</f>
        <v>0</v>
      </c>
    </row>
    <row r="89" spans="1:6" ht="26.25" hidden="1" customHeight="1">
      <c r="A89" s="9" t="s">
        <v>9</v>
      </c>
      <c r="B89" s="8" t="s">
        <v>63</v>
      </c>
      <c r="C89" s="15" t="s">
        <v>10</v>
      </c>
      <c r="D89" s="7" t="s">
        <v>18</v>
      </c>
      <c r="E89" s="7" t="s">
        <v>57</v>
      </c>
      <c r="F89" s="30">
        <v>0</v>
      </c>
    </row>
    <row r="90" spans="1:6" ht="30" customHeight="1">
      <c r="A90" s="14" t="s">
        <v>39</v>
      </c>
      <c r="B90" s="8" t="s">
        <v>75</v>
      </c>
      <c r="C90" s="15"/>
      <c r="D90" s="7"/>
      <c r="E90" s="7"/>
      <c r="F90" s="31">
        <f>F93+F91</f>
        <v>419.20055000000002</v>
      </c>
    </row>
    <row r="91" spans="1:6" ht="39.75" customHeight="1">
      <c r="A91" s="9" t="s">
        <v>9</v>
      </c>
      <c r="B91" s="8" t="s">
        <v>75</v>
      </c>
      <c r="C91" s="15" t="s">
        <v>10</v>
      </c>
      <c r="D91" s="7"/>
      <c r="E91" s="7"/>
      <c r="F91" s="31">
        <v>413.20055000000002</v>
      </c>
    </row>
    <row r="92" spans="1:6" ht="39.75" customHeight="1">
      <c r="A92" s="10" t="s">
        <v>121</v>
      </c>
      <c r="B92" s="8" t="s">
        <v>75</v>
      </c>
      <c r="C92" s="15" t="s">
        <v>120</v>
      </c>
      <c r="D92" s="7" t="s">
        <v>26</v>
      </c>
      <c r="E92" s="7" t="s">
        <v>40</v>
      </c>
      <c r="F92" s="31">
        <v>413.20055000000002</v>
      </c>
    </row>
    <row r="93" spans="1:6" ht="38.25" customHeight="1">
      <c r="A93" s="17" t="s">
        <v>25</v>
      </c>
      <c r="B93" s="8" t="s">
        <v>75</v>
      </c>
      <c r="C93" s="15" t="s">
        <v>36</v>
      </c>
      <c r="D93" s="7"/>
      <c r="E93" s="7"/>
      <c r="F93" s="31">
        <v>6</v>
      </c>
    </row>
    <row r="94" spans="1:6" ht="28.5" customHeight="1">
      <c r="A94" s="44" t="s">
        <v>125</v>
      </c>
      <c r="B94" s="8" t="s">
        <v>75</v>
      </c>
      <c r="C94" s="15" t="s">
        <v>123</v>
      </c>
      <c r="D94" s="7" t="s">
        <v>26</v>
      </c>
      <c r="E94" s="7" t="s">
        <v>40</v>
      </c>
      <c r="F94" s="31">
        <v>6</v>
      </c>
    </row>
    <row r="95" spans="1:6" ht="31.5" customHeight="1">
      <c r="A95" s="17" t="s">
        <v>112</v>
      </c>
      <c r="B95" s="8" t="s">
        <v>111</v>
      </c>
      <c r="C95" s="15"/>
      <c r="D95" s="7"/>
      <c r="E95" s="7"/>
      <c r="F95" s="31">
        <f>F96</f>
        <v>50</v>
      </c>
    </row>
    <row r="96" spans="1:6" ht="38.25" customHeight="1">
      <c r="A96" s="9" t="s">
        <v>9</v>
      </c>
      <c r="B96" s="8" t="s">
        <v>111</v>
      </c>
      <c r="C96" s="15" t="s">
        <v>10</v>
      </c>
      <c r="D96" s="7"/>
      <c r="E96" s="7"/>
      <c r="F96" s="31">
        <v>50</v>
      </c>
    </row>
    <row r="97" spans="1:6" ht="31.5" hidden="1" customHeight="1">
      <c r="A97" s="11" t="s">
        <v>41</v>
      </c>
      <c r="B97" s="26" t="s">
        <v>92</v>
      </c>
      <c r="C97" s="15"/>
      <c r="D97" s="7"/>
      <c r="E97" s="7"/>
      <c r="F97" s="30">
        <f>F98+F99</f>
        <v>0</v>
      </c>
    </row>
    <row r="98" spans="1:6" ht="30.75" hidden="1" customHeight="1">
      <c r="A98" s="9" t="s">
        <v>9</v>
      </c>
      <c r="B98" s="26" t="s">
        <v>92</v>
      </c>
      <c r="C98" s="15" t="s">
        <v>10</v>
      </c>
      <c r="D98" s="7" t="s">
        <v>26</v>
      </c>
      <c r="E98" s="7" t="s">
        <v>40</v>
      </c>
      <c r="F98" s="30">
        <v>0</v>
      </c>
    </row>
    <row r="99" spans="1:6" ht="25.5" hidden="1" customHeight="1">
      <c r="A99" s="9" t="s">
        <v>25</v>
      </c>
      <c r="B99" s="26" t="s">
        <v>64</v>
      </c>
      <c r="C99" s="27" t="s">
        <v>36</v>
      </c>
      <c r="D99" s="7" t="s">
        <v>26</v>
      </c>
      <c r="E99" s="7" t="s">
        <v>40</v>
      </c>
      <c r="F99" s="30">
        <v>0</v>
      </c>
    </row>
    <row r="100" spans="1:6" ht="39.75" customHeight="1">
      <c r="A100" s="10" t="s">
        <v>121</v>
      </c>
      <c r="B100" s="8" t="s">
        <v>111</v>
      </c>
      <c r="C100" s="15" t="s">
        <v>120</v>
      </c>
      <c r="D100" s="7" t="s">
        <v>18</v>
      </c>
      <c r="E100" s="7" t="s">
        <v>57</v>
      </c>
      <c r="F100" s="31">
        <v>50</v>
      </c>
    </row>
    <row r="101" spans="1:6" ht="30.75" customHeight="1">
      <c r="A101" s="9" t="s">
        <v>114</v>
      </c>
      <c r="B101" s="8" t="s">
        <v>115</v>
      </c>
      <c r="C101" s="27"/>
      <c r="D101" s="7"/>
      <c r="E101" s="7"/>
      <c r="F101" s="31">
        <f>F102</f>
        <v>61.30283</v>
      </c>
    </row>
    <row r="102" spans="1:6" ht="36.75" customHeight="1">
      <c r="A102" s="9" t="s">
        <v>9</v>
      </c>
      <c r="B102" s="8" t="s">
        <v>115</v>
      </c>
      <c r="C102" s="15" t="s">
        <v>10</v>
      </c>
      <c r="D102" s="7"/>
      <c r="E102" s="7"/>
      <c r="F102" s="31">
        <v>61.30283</v>
      </c>
    </row>
    <row r="103" spans="1:6" ht="36.75" customHeight="1">
      <c r="A103" s="10" t="s">
        <v>121</v>
      </c>
      <c r="B103" s="8" t="s">
        <v>115</v>
      </c>
      <c r="C103" s="15" t="s">
        <v>120</v>
      </c>
      <c r="D103" s="7" t="s">
        <v>26</v>
      </c>
      <c r="E103" s="7" t="s">
        <v>113</v>
      </c>
      <c r="F103" s="31">
        <v>61.30283</v>
      </c>
    </row>
    <row r="104" spans="1:6" ht="45.75" customHeight="1">
      <c r="A104" s="39" t="s">
        <v>105</v>
      </c>
      <c r="B104" s="38" t="s">
        <v>104</v>
      </c>
      <c r="C104" s="27"/>
      <c r="D104" s="7"/>
      <c r="E104" s="7"/>
      <c r="F104" s="31">
        <f>F105+F107</f>
        <v>225.3</v>
      </c>
    </row>
    <row r="105" spans="1:6" ht="72">
      <c r="A105" s="11" t="s">
        <v>34</v>
      </c>
      <c r="B105" s="38" t="s">
        <v>104</v>
      </c>
      <c r="C105" s="27" t="s">
        <v>35</v>
      </c>
      <c r="D105" s="7"/>
      <c r="E105" s="7"/>
      <c r="F105" s="31">
        <v>174.261</v>
      </c>
    </row>
    <row r="106" spans="1:6" ht="36">
      <c r="A106" s="44" t="s">
        <v>127</v>
      </c>
      <c r="B106" s="38" t="s">
        <v>104</v>
      </c>
      <c r="C106" s="15" t="s">
        <v>126</v>
      </c>
      <c r="D106" s="7" t="s">
        <v>13</v>
      </c>
      <c r="E106" s="7" t="s">
        <v>12</v>
      </c>
      <c r="F106" s="31">
        <v>174.261</v>
      </c>
    </row>
    <row r="107" spans="1:6" ht="39.75" customHeight="1">
      <c r="A107" s="9" t="s">
        <v>9</v>
      </c>
      <c r="B107" s="38" t="s">
        <v>104</v>
      </c>
      <c r="C107" s="15" t="s">
        <v>10</v>
      </c>
      <c r="D107" s="7"/>
      <c r="E107" s="7"/>
      <c r="F107" s="31">
        <v>51.039000000000001</v>
      </c>
    </row>
    <row r="108" spans="1:6" ht="39.75" customHeight="1">
      <c r="A108" s="10" t="s">
        <v>121</v>
      </c>
      <c r="B108" s="38" t="s">
        <v>104</v>
      </c>
      <c r="C108" s="15" t="s">
        <v>120</v>
      </c>
      <c r="D108" s="7" t="s">
        <v>13</v>
      </c>
      <c r="E108" s="7" t="s">
        <v>12</v>
      </c>
      <c r="F108" s="31">
        <v>51.039000000000001</v>
      </c>
    </row>
    <row r="109" spans="1:6" ht="35.25" customHeight="1">
      <c r="A109" s="11" t="s">
        <v>117</v>
      </c>
      <c r="B109" s="43" t="s">
        <v>116</v>
      </c>
      <c r="C109" s="27"/>
      <c r="D109" s="7"/>
      <c r="E109" s="7"/>
      <c r="F109" s="31">
        <f>F110</f>
        <v>83.1</v>
      </c>
    </row>
    <row r="110" spans="1:6" ht="72">
      <c r="A110" s="11" t="s">
        <v>34</v>
      </c>
      <c r="B110" s="43" t="s">
        <v>116</v>
      </c>
      <c r="C110" s="15" t="s">
        <v>35</v>
      </c>
      <c r="D110" s="7"/>
      <c r="E110" s="7"/>
      <c r="F110" s="31">
        <v>83.1</v>
      </c>
    </row>
    <row r="111" spans="1:6" ht="36">
      <c r="A111" s="44" t="s">
        <v>127</v>
      </c>
      <c r="B111" s="43" t="s">
        <v>116</v>
      </c>
      <c r="C111" s="15" t="s">
        <v>126</v>
      </c>
      <c r="D111" s="7" t="s">
        <v>26</v>
      </c>
      <c r="E111" s="7" t="s">
        <v>18</v>
      </c>
      <c r="F111" s="31">
        <v>83.1</v>
      </c>
    </row>
    <row r="112" spans="1:6" ht="45.75" customHeight="1">
      <c r="A112" s="25" t="s">
        <v>42</v>
      </c>
      <c r="B112" s="8" t="s">
        <v>74</v>
      </c>
      <c r="C112" s="15"/>
      <c r="D112" s="7"/>
      <c r="E112" s="7"/>
      <c r="F112" s="31">
        <f>F113+F117+F120</f>
        <v>682.22572000000002</v>
      </c>
    </row>
    <row r="113" spans="1:6" ht="1.5" hidden="1" customHeight="1">
      <c r="A113" s="10" t="s">
        <v>43</v>
      </c>
      <c r="B113" s="8" t="s">
        <v>73</v>
      </c>
      <c r="C113" s="15"/>
      <c r="D113" s="7"/>
      <c r="E113" s="7"/>
      <c r="F113" s="31">
        <f>F114</f>
        <v>0</v>
      </c>
    </row>
    <row r="114" spans="1:6" ht="45" hidden="1" customHeight="1">
      <c r="A114" s="9" t="s">
        <v>9</v>
      </c>
      <c r="B114" s="8" t="s">
        <v>73</v>
      </c>
      <c r="C114" s="15" t="s">
        <v>10</v>
      </c>
      <c r="D114" s="7" t="s">
        <v>11</v>
      </c>
      <c r="E114" s="7" t="s">
        <v>26</v>
      </c>
      <c r="F114" s="31">
        <v>0</v>
      </c>
    </row>
    <row r="115" spans="1:6" ht="27.75" hidden="1" customHeight="1">
      <c r="A115" s="9" t="s">
        <v>44</v>
      </c>
      <c r="B115" s="8" t="s">
        <v>45</v>
      </c>
      <c r="C115" s="15"/>
      <c r="D115" s="7"/>
      <c r="E115" s="7"/>
      <c r="F115" s="31">
        <f t="shared" ref="F115" si="1">F116</f>
        <v>0</v>
      </c>
    </row>
    <row r="116" spans="1:6" ht="43.5" hidden="1" customHeight="1">
      <c r="A116" s="10" t="s">
        <v>9</v>
      </c>
      <c r="B116" s="8" t="s">
        <v>45</v>
      </c>
      <c r="C116" s="15" t="s">
        <v>10</v>
      </c>
      <c r="D116" s="7" t="s">
        <v>11</v>
      </c>
      <c r="E116" s="7" t="s">
        <v>13</v>
      </c>
      <c r="F116" s="31">
        <v>0</v>
      </c>
    </row>
    <row r="117" spans="1:6" ht="30.75" customHeight="1">
      <c r="A117" s="10" t="s">
        <v>44</v>
      </c>
      <c r="B117" s="8" t="s">
        <v>72</v>
      </c>
      <c r="C117" s="15"/>
      <c r="D117" s="7"/>
      <c r="E117" s="7"/>
      <c r="F117" s="31">
        <f>F118</f>
        <v>507.22572000000002</v>
      </c>
    </row>
    <row r="118" spans="1:6" ht="42.75" customHeight="1">
      <c r="A118" s="10" t="s">
        <v>9</v>
      </c>
      <c r="B118" s="8" t="s">
        <v>72</v>
      </c>
      <c r="C118" s="15" t="s">
        <v>10</v>
      </c>
      <c r="D118" s="7"/>
      <c r="E118" s="7"/>
      <c r="F118" s="31">
        <v>507.22572000000002</v>
      </c>
    </row>
    <row r="119" spans="1:6" ht="42.75" customHeight="1">
      <c r="A119" s="10" t="s">
        <v>121</v>
      </c>
      <c r="B119" s="8" t="s">
        <v>72</v>
      </c>
      <c r="C119" s="15" t="s">
        <v>120</v>
      </c>
      <c r="D119" s="7" t="s">
        <v>11</v>
      </c>
      <c r="E119" s="7" t="s">
        <v>13</v>
      </c>
      <c r="F119" s="31">
        <v>507.22572000000002</v>
      </c>
    </row>
    <row r="120" spans="1:6" ht="21" customHeight="1">
      <c r="A120" s="19" t="s">
        <v>46</v>
      </c>
      <c r="B120" s="8" t="s">
        <v>65</v>
      </c>
      <c r="C120" s="15"/>
      <c r="D120" s="7"/>
      <c r="E120" s="28"/>
      <c r="F120" s="31">
        <f>F121</f>
        <v>175</v>
      </c>
    </row>
    <row r="121" spans="1:6" ht="46.5" customHeight="1">
      <c r="A121" s="10" t="s">
        <v>9</v>
      </c>
      <c r="B121" s="8" t="s">
        <v>65</v>
      </c>
      <c r="C121" s="15" t="s">
        <v>10</v>
      </c>
      <c r="D121" s="7"/>
      <c r="E121" s="28"/>
      <c r="F121" s="31">
        <v>175</v>
      </c>
    </row>
    <row r="122" spans="1:6" ht="45.75" customHeight="1">
      <c r="A122" s="10" t="s">
        <v>121</v>
      </c>
      <c r="B122" s="8" t="s">
        <v>65</v>
      </c>
      <c r="C122" s="15" t="s">
        <v>120</v>
      </c>
      <c r="D122" s="7" t="s">
        <v>11</v>
      </c>
      <c r="E122" s="28" t="s">
        <v>26</v>
      </c>
      <c r="F122" s="31">
        <v>175</v>
      </c>
    </row>
    <row r="123" spans="1:6" ht="17.25" hidden="1" customHeight="1">
      <c r="A123" s="25" t="s">
        <v>47</v>
      </c>
      <c r="B123" s="8" t="s">
        <v>66</v>
      </c>
      <c r="C123" s="15"/>
      <c r="D123" s="7"/>
      <c r="E123" s="7"/>
      <c r="F123" s="30">
        <f>F124</f>
        <v>0</v>
      </c>
    </row>
    <row r="124" spans="1:6" ht="17.25" hidden="1" customHeight="1">
      <c r="A124" s="10" t="s">
        <v>48</v>
      </c>
      <c r="B124" s="8" t="s">
        <v>67</v>
      </c>
      <c r="C124" s="15"/>
      <c r="D124" s="7"/>
      <c r="E124" s="7"/>
      <c r="F124" s="30">
        <v>0</v>
      </c>
    </row>
    <row r="125" spans="1:6" ht="36.75" customHeight="1">
      <c r="A125" s="20" t="s">
        <v>108</v>
      </c>
      <c r="B125" s="8" t="s">
        <v>71</v>
      </c>
      <c r="C125" s="15"/>
      <c r="D125" s="7"/>
      <c r="E125" s="7"/>
      <c r="F125" s="31">
        <f>F128</f>
        <v>239.86680000000001</v>
      </c>
    </row>
    <row r="126" spans="1:6" ht="36.75" customHeight="1">
      <c r="A126" s="20" t="s">
        <v>49</v>
      </c>
      <c r="B126" s="8" t="s">
        <v>70</v>
      </c>
      <c r="C126" s="15"/>
      <c r="D126" s="7"/>
      <c r="E126" s="7"/>
      <c r="F126" s="31">
        <f>F128</f>
        <v>239.86680000000001</v>
      </c>
    </row>
    <row r="127" spans="1:6" ht="33.75" hidden="1" customHeight="1">
      <c r="A127" s="20"/>
      <c r="B127" s="8"/>
      <c r="C127" s="15"/>
      <c r="D127" s="7"/>
      <c r="E127" s="7"/>
      <c r="F127" s="31"/>
    </row>
    <row r="128" spans="1:6" ht="30.75" customHeight="1">
      <c r="A128" s="11" t="s">
        <v>50</v>
      </c>
      <c r="B128" s="8" t="s">
        <v>70</v>
      </c>
      <c r="C128" s="16" t="s">
        <v>51</v>
      </c>
      <c r="D128" s="7"/>
      <c r="E128" s="7"/>
      <c r="F128" s="31">
        <v>239.86680000000001</v>
      </c>
    </row>
    <row r="129" spans="1:6" ht="30.75" customHeight="1">
      <c r="A129" s="6" t="s">
        <v>129</v>
      </c>
      <c r="B129" s="8" t="s">
        <v>70</v>
      </c>
      <c r="C129" s="16" t="s">
        <v>128</v>
      </c>
      <c r="D129" s="7" t="s">
        <v>16</v>
      </c>
      <c r="E129" s="7" t="s">
        <v>26</v>
      </c>
      <c r="F129" s="31">
        <v>239.86680000000001</v>
      </c>
    </row>
    <row r="130" spans="1:6" ht="15.75" hidden="1" customHeight="1">
      <c r="A130" s="11" t="s">
        <v>58</v>
      </c>
      <c r="B130" s="8" t="s">
        <v>59</v>
      </c>
      <c r="C130" s="16"/>
      <c r="D130" s="7"/>
      <c r="E130" s="7"/>
      <c r="F130" s="31">
        <f t="shared" ref="F130:F131" si="2">F131</f>
        <v>0</v>
      </c>
    </row>
    <row r="131" spans="1:6" ht="19.5" hidden="1" customHeight="1">
      <c r="A131" s="21" t="s">
        <v>52</v>
      </c>
      <c r="B131" s="8" t="s">
        <v>53</v>
      </c>
      <c r="C131" s="15"/>
      <c r="D131" s="7"/>
      <c r="E131" s="7"/>
      <c r="F131" s="31">
        <f t="shared" si="2"/>
        <v>0</v>
      </c>
    </row>
    <row r="132" spans="1:6" ht="19.5" hidden="1" customHeight="1">
      <c r="A132" s="22" t="s">
        <v>25</v>
      </c>
      <c r="B132" s="8" t="s">
        <v>53</v>
      </c>
      <c r="C132" s="16" t="s">
        <v>36</v>
      </c>
      <c r="D132" s="7" t="s">
        <v>26</v>
      </c>
      <c r="E132" s="7" t="s">
        <v>40</v>
      </c>
      <c r="F132" s="31">
        <v>0</v>
      </c>
    </row>
    <row r="133" spans="1:6" ht="41.25" customHeight="1">
      <c r="A133" s="22" t="s">
        <v>54</v>
      </c>
      <c r="B133" s="23"/>
      <c r="C133" s="23"/>
      <c r="D133" s="23"/>
      <c r="E133" s="23"/>
      <c r="F133" s="33">
        <f>F19</f>
        <v>15284.237450000002</v>
      </c>
    </row>
  </sheetData>
  <mergeCells count="21">
    <mergeCell ref="A1:F1"/>
    <mergeCell ref="E8:F8"/>
    <mergeCell ref="B2:F2"/>
    <mergeCell ref="B3:F3"/>
    <mergeCell ref="B4:F4"/>
    <mergeCell ref="B5:F5"/>
    <mergeCell ref="B6:F6"/>
    <mergeCell ref="B7:F7"/>
    <mergeCell ref="A11:F11"/>
    <mergeCell ref="A10:F10"/>
    <mergeCell ref="A9:F9"/>
    <mergeCell ref="A16:A17"/>
    <mergeCell ref="B16:B17"/>
    <mergeCell ref="C16:C17"/>
    <mergeCell ref="D16:D17"/>
    <mergeCell ref="E16:E17"/>
    <mergeCell ref="A15:F15"/>
    <mergeCell ref="A14:F14"/>
    <mergeCell ref="F16:F17"/>
    <mergeCell ref="A13:F13"/>
    <mergeCell ref="A12:F12"/>
  </mergeCells>
  <pageMargins left="0.59055118110236227" right="0.59055118110236227" top="0.59055118110236227" bottom="0.39370078740157483" header="0.51181102362204722" footer="0.51181102362204722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 (2)</vt:lpstr>
      <vt:lpstr>'без учета счетов бюджета (2)'!Заголовки_для_печати</vt:lpstr>
      <vt:lpstr>'без учета счетов бюджета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 adm</dc:creator>
  <cp:lastModifiedBy>kok adm</cp:lastModifiedBy>
  <cp:lastPrinted>2024-06-25T13:24:54Z</cp:lastPrinted>
  <dcterms:created xsi:type="dcterms:W3CDTF">2026-05-27T05:31:33Z</dcterms:created>
  <dcterms:modified xsi:type="dcterms:W3CDTF">2026-05-27T05:31:33Z</dcterms:modified>
</cp:coreProperties>
</file>